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pple" sheetId="1" r:id="rId4"/>
  </sheets>
</workbook>
</file>

<file path=xl/sharedStrings.xml><?xml version="1.0" encoding="utf-8"?>
<sst xmlns="http://schemas.openxmlformats.org/spreadsheetml/2006/main" uniqueCount="21">
  <si>
    <t xml:space="preserve">  </t>
  </si>
  <si>
    <t>Name</t>
  </si>
  <si>
    <t>Apple</t>
  </si>
  <si>
    <t>Kurs je Aktie:</t>
  </si>
  <si>
    <t>Gewinn je Aktie:</t>
  </si>
  <si>
    <t>KGV Aktuell</t>
  </si>
  <si>
    <t>Jährliche Zielrendite</t>
  </si>
  <si>
    <t>Fair Value Kalkulation</t>
  </si>
  <si>
    <t>(Zielwert)</t>
  </si>
  <si>
    <t>Gewinnwachstum</t>
  </si>
  <si>
    <t>Faires KGV in 5 Jahren</t>
  </si>
  <si>
    <t>Gewinn je Aktie in 5 Jahren</t>
  </si>
  <si>
    <t>Gewinn in t+1</t>
  </si>
  <si>
    <t>Gewinn in t+2</t>
  </si>
  <si>
    <t>Gewinn in t+3</t>
  </si>
  <si>
    <t>Gewinn in t+4</t>
  </si>
  <si>
    <t>Gewinn in t+5</t>
  </si>
  <si>
    <t>Kurs je Aktie in 5 Jahren</t>
  </si>
  <si>
    <t>Fundamentaler Wert (heute)</t>
  </si>
  <si>
    <t>Safety Margin</t>
  </si>
  <si>
    <t>NA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</si>
</sst>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Arial"/>
    </font>
    <font>
      <sz val="8"/>
      <color indexed="8"/>
      <name val="&quot;Helvetica Neue&quot;"/>
    </font>
    <font>
      <sz val="8"/>
      <color indexed="8"/>
      <name val="Arial"/>
    </font>
    <font>
      <i val="1"/>
      <sz val="10"/>
      <color indexed="8"/>
      <name val="Arial"/>
    </font>
    <font>
      <b val="1"/>
      <sz val="12"/>
      <color indexed="8"/>
      <name val="&quot;Helvetica Neue&quot;"/>
    </font>
    <font>
      <i val="1"/>
      <sz val="8"/>
      <color indexed="8"/>
      <name val="Arial"/>
    </font>
    <font>
      <b val="1"/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top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top"/>
    </xf>
    <xf numFmtId="0" fontId="3" fillId="2" borderId="5" applyNumberFormat="0" applyFont="1" applyFill="1" applyBorder="1" applyAlignment="1" applyProtection="0">
      <alignment vertical="top"/>
    </xf>
    <xf numFmtId="49" fontId="3" fillId="2" borderId="5" applyNumberFormat="1" applyFont="1" applyFill="1" applyBorder="1" applyAlignment="1" applyProtection="0">
      <alignment horizontal="right" vertical="top"/>
    </xf>
    <xf numFmtId="49" fontId="4" fillId="3" borderId="5" applyNumberFormat="1" applyFont="1" applyFill="1" applyBorder="1" applyAlignment="1" applyProtection="0">
      <alignment horizontal="center" vertical="top"/>
    </xf>
    <xf numFmtId="0" fontId="4" fillId="3" borderId="5" applyNumberFormat="1" applyFont="1" applyFill="1" applyBorder="1" applyAlignment="1" applyProtection="0">
      <alignment horizontal="center" vertical="top"/>
    </xf>
    <xf numFmtId="4" fontId="5" fillId="2" borderId="5" applyNumberFormat="1" applyFont="1" applyFill="1" applyBorder="1" applyAlignment="1" applyProtection="0">
      <alignment horizontal="center" vertical="top"/>
    </xf>
    <xf numFmtId="9" fontId="4" fillId="2" borderId="5" applyNumberFormat="1" applyFont="1" applyFill="1" applyBorder="1" applyAlignment="1" applyProtection="0">
      <alignment horizontal="center" vertical="top"/>
    </xf>
    <xf numFmtId="0" fontId="6" fillId="2" borderId="5" applyNumberFormat="0" applyFont="1" applyFill="1" applyBorder="1" applyAlignment="1" applyProtection="0">
      <alignment horizontal="right" vertical="top"/>
    </xf>
    <xf numFmtId="0" fontId="3" fillId="2" borderId="5" applyNumberFormat="0" applyFont="1" applyFill="1" applyBorder="1" applyAlignment="1" applyProtection="0">
      <alignment horizontal="right" vertical="top"/>
    </xf>
    <xf numFmtId="49" fontId="7" fillId="2" borderId="5" applyNumberFormat="1" applyFont="1" applyFill="1" applyBorder="1" applyAlignment="1" applyProtection="0">
      <alignment horizontal="center" vertical="top"/>
    </xf>
    <xf numFmtId="0" fontId="7" fillId="2" borderId="5" applyNumberFormat="0" applyFont="1" applyFill="1" applyBorder="1" applyAlignment="1" applyProtection="0">
      <alignment horizontal="center" vertical="top"/>
    </xf>
    <xf numFmtId="49" fontId="8" fillId="2" borderId="5" applyNumberFormat="1" applyFont="1" applyFill="1" applyBorder="1" applyAlignment="1" applyProtection="0">
      <alignment horizontal="center" vertical="top"/>
    </xf>
    <xf numFmtId="0" fontId="5" fillId="2" borderId="5" applyNumberFormat="0" applyFont="1" applyFill="1" applyBorder="1" applyAlignment="1" applyProtection="0">
      <alignment horizontal="center" vertical="top"/>
    </xf>
    <xf numFmtId="0" fontId="8" fillId="2" borderId="5" applyNumberFormat="0" applyFont="1" applyFill="1" applyBorder="1" applyAlignment="1" applyProtection="0">
      <alignment horizontal="center" vertical="top"/>
    </xf>
    <xf numFmtId="0" fontId="0" fillId="2" borderId="5" applyNumberFormat="0" applyFont="1" applyFill="1" applyBorder="1" applyAlignment="1" applyProtection="0">
      <alignment horizontal="center" vertical="top"/>
    </xf>
    <xf numFmtId="9" fontId="4" fillId="3" borderId="5" applyNumberFormat="1" applyFont="1" applyFill="1" applyBorder="1" applyAlignment="1" applyProtection="0">
      <alignment horizontal="center" vertical="top"/>
    </xf>
    <xf numFmtId="0" fontId="0" borderId="5" applyNumberFormat="0" applyFont="1" applyFill="0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top"/>
    </xf>
    <xf numFmtId="4" fontId="4" fillId="2" borderId="5" applyNumberFormat="1" applyFont="1" applyFill="1" applyBorder="1" applyAlignment="1" applyProtection="0">
      <alignment horizontal="center" vertical="top"/>
    </xf>
    <xf numFmtId="49" fontId="0" fillId="2" borderId="7" applyNumberFormat="1" applyFont="1" applyFill="1" applyBorder="1" applyAlignment="1" applyProtection="0">
      <alignment horizontal="right" vertical="top"/>
    </xf>
    <xf numFmtId="49" fontId="0" fillId="2" borderId="8" applyNumberFormat="1" applyFont="1" applyFill="1" applyBorder="1" applyAlignment="1" applyProtection="0">
      <alignment horizontal="right" vertical="top"/>
    </xf>
    <xf numFmtId="4" fontId="0" fillId="2" borderId="9" applyNumberFormat="1" applyFont="1" applyFill="1" applyBorder="1" applyAlignment="1" applyProtection="0">
      <alignment vertical="top"/>
    </xf>
    <xf numFmtId="4" fontId="0" borderId="9" applyNumberFormat="1" applyFont="1" applyFill="0" applyBorder="1" applyAlignment="1" applyProtection="0">
      <alignment vertical="bottom"/>
    </xf>
    <xf numFmtId="4" fontId="0" borderId="10" applyNumberFormat="1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horizontal="right" vertical="bottom"/>
    </xf>
    <xf numFmtId="4" fontId="5" borderId="5" applyNumberFormat="1" applyFont="1" applyFill="0" applyBorder="1" applyAlignment="1" applyProtection="0">
      <alignment horizontal="center" vertical="bottom"/>
    </xf>
    <xf numFmtId="49" fontId="9" borderId="5" applyNumberFormat="1" applyFont="1" applyFill="0" applyBorder="1" applyAlignment="1" applyProtection="0">
      <alignment horizontal="right" vertical="bottom"/>
    </xf>
    <xf numFmtId="4" fontId="9" borderId="5" applyNumberFormat="1" applyFont="1" applyFill="0" applyBorder="1" applyAlignment="1" applyProtection="0">
      <alignment horizontal="center" vertical="bottom"/>
    </xf>
    <xf numFmtId="0" fontId="9" borderId="5" applyNumberFormat="0" applyFont="1" applyFill="0" applyBorder="1" applyAlignment="1" applyProtection="0">
      <alignment horizontal="center" vertical="bottom"/>
    </xf>
    <xf numFmtId="4" fontId="0" borderId="5" applyNumberFormat="1" applyFont="1" applyFill="0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3" borderId="12" applyNumberFormat="1" applyFont="1" applyFill="0" applyBorder="1" applyAlignment="1" applyProtection="0">
      <alignment vertical="bottom"/>
    </xf>
    <xf numFmtId="49" fontId="3" borderId="12" applyNumberFormat="1" applyFont="1" applyFill="0" applyBorder="1" applyAlignment="1" applyProtection="0">
      <alignment horizontal="center" vertical="bottom"/>
    </xf>
    <xf numFmtId="0" fontId="3" borderId="12" applyNumberFormat="0" applyFont="1" applyFill="0" applyBorder="1" applyAlignment="1" applyProtection="0">
      <alignment horizontal="center" vertical="bottom"/>
    </xf>
    <xf numFmtId="0" fontId="0" borderId="13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fe2f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27"/>
  <sheetViews>
    <sheetView workbookViewId="0" showGridLines="0" defaultGridColor="1"/>
  </sheetViews>
  <sheetFormatPr defaultColWidth="12.6667" defaultRowHeight="15.75" customHeight="1" outlineLevelRow="0" outlineLevelCol="0"/>
  <cols>
    <col min="1" max="1" width="11.3516" style="1" customWidth="1"/>
    <col min="2" max="2" width="5.85156" style="1" customWidth="1"/>
    <col min="3" max="3" width="22.8516" style="1" customWidth="1"/>
    <col min="4" max="4" width="12.6719" style="1" customWidth="1"/>
    <col min="5" max="6" width="3.35156" style="1" customWidth="1"/>
    <col min="7" max="12" width="12.6719" style="1" customWidth="1"/>
    <col min="13" max="16384" width="12.6719" style="1" customWidth="1"/>
  </cols>
  <sheetData>
    <row r="1" ht="13.6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ht="13.65" customHeight="1">
      <c r="A2" s="5"/>
      <c r="B2" s="6"/>
      <c r="C2" s="6"/>
      <c r="D2" s="6"/>
      <c r="E2" s="6"/>
      <c r="F2" s="6"/>
      <c r="G2" s="6"/>
      <c r="H2" s="7"/>
      <c r="I2" s="7"/>
      <c r="J2" s="7"/>
      <c r="K2" s="7"/>
      <c r="L2" s="8"/>
    </row>
    <row r="3" ht="13.65" customHeight="1">
      <c r="A3" s="5"/>
      <c r="B3" t="s" s="9">
        <v>0</v>
      </c>
      <c r="C3" s="6"/>
      <c r="D3" s="6"/>
      <c r="E3" s="6"/>
      <c r="F3" s="6"/>
      <c r="G3" s="6"/>
      <c r="H3" s="7"/>
      <c r="I3" s="7"/>
      <c r="J3" s="7"/>
      <c r="K3" s="7"/>
      <c r="L3" s="8"/>
    </row>
    <row r="4" ht="13.65" customHeight="1">
      <c r="A4" s="5"/>
      <c r="B4" s="6"/>
      <c r="C4" s="10"/>
      <c r="D4" s="6"/>
      <c r="E4" s="6"/>
      <c r="F4" s="6"/>
      <c r="G4" s="6"/>
      <c r="H4" s="7"/>
      <c r="I4" s="7"/>
      <c r="J4" s="7"/>
      <c r="K4" s="7"/>
      <c r="L4" s="8"/>
    </row>
    <row r="5" ht="13.65" customHeight="1">
      <c r="A5" s="5"/>
      <c r="B5" s="6"/>
      <c r="C5" t="s" s="11">
        <v>1</v>
      </c>
      <c r="D5" t="s" s="12">
        <v>2</v>
      </c>
      <c r="E5" s="6"/>
      <c r="F5" s="6"/>
      <c r="G5" s="6"/>
      <c r="H5" s="7"/>
      <c r="I5" s="7"/>
      <c r="J5" s="7"/>
      <c r="K5" s="7"/>
      <c r="L5" s="8"/>
    </row>
    <row r="6" ht="13.65" customHeight="1">
      <c r="A6" s="5"/>
      <c r="B6" s="6"/>
      <c r="C6" t="s" s="11">
        <v>3</v>
      </c>
      <c r="D6" s="13">
        <v>139</v>
      </c>
      <c r="E6" s="6"/>
      <c r="F6" s="6"/>
      <c r="G6" s="6"/>
      <c r="H6" s="7"/>
      <c r="I6" s="7"/>
      <c r="J6" s="7"/>
      <c r="K6" s="7"/>
      <c r="L6" s="8"/>
    </row>
    <row r="7" ht="13.65" customHeight="1">
      <c r="A7" s="5"/>
      <c r="B7" s="6"/>
      <c r="C7" t="s" s="11">
        <v>4</v>
      </c>
      <c r="D7" s="13">
        <v>6.15</v>
      </c>
      <c r="E7" s="6"/>
      <c r="F7" s="6"/>
      <c r="G7" s="6"/>
      <c r="H7" s="7"/>
      <c r="I7" s="7"/>
      <c r="J7" s="7"/>
      <c r="K7" s="7"/>
      <c r="L7" s="8"/>
    </row>
    <row r="8" ht="13.65" customHeight="1">
      <c r="A8" s="5"/>
      <c r="B8" s="6"/>
      <c r="C8" t="s" s="11">
        <v>5</v>
      </c>
      <c r="D8" s="14">
        <f>D6/D7</f>
        <v>22.6016260162602</v>
      </c>
      <c r="E8" s="6"/>
      <c r="F8" s="6"/>
      <c r="G8" s="6"/>
      <c r="H8" s="7"/>
      <c r="I8" s="7"/>
      <c r="J8" s="7"/>
      <c r="K8" s="7"/>
      <c r="L8" s="8"/>
    </row>
    <row r="9" ht="13.65" customHeight="1">
      <c r="A9" s="5"/>
      <c r="B9" s="6"/>
      <c r="C9" t="s" s="11">
        <v>6</v>
      </c>
      <c r="D9" s="15">
        <v>0.12</v>
      </c>
      <c r="E9" s="6"/>
      <c r="F9" s="16"/>
      <c r="G9" s="6"/>
      <c r="H9" s="7"/>
      <c r="I9" s="7"/>
      <c r="J9" s="7"/>
      <c r="K9" s="7"/>
      <c r="L9" s="8"/>
    </row>
    <row r="10" ht="13.65" customHeight="1">
      <c r="A10" s="5"/>
      <c r="B10" s="6"/>
      <c r="C10" s="17"/>
      <c r="D10" s="7"/>
      <c r="E10" s="6"/>
      <c r="F10" s="7"/>
      <c r="G10" s="6"/>
      <c r="H10" s="7"/>
      <c r="I10" s="7"/>
      <c r="J10" s="7"/>
      <c r="K10" s="7"/>
      <c r="L10" s="8"/>
    </row>
    <row r="11" ht="13.65" customHeight="1">
      <c r="A11" s="5"/>
      <c r="B11" s="6"/>
      <c r="C11" s="17"/>
      <c r="D11" s="7"/>
      <c r="E11" s="6"/>
      <c r="F11" s="7"/>
      <c r="G11" s="6"/>
      <c r="H11" s="7"/>
      <c r="I11" s="7"/>
      <c r="J11" s="7"/>
      <c r="K11" s="7"/>
      <c r="L11" s="8"/>
    </row>
    <row r="12" ht="17" customHeight="1">
      <c r="A12" s="5"/>
      <c r="B12" s="6"/>
      <c r="C12" s="17"/>
      <c r="D12" t="s" s="18">
        <v>7</v>
      </c>
      <c r="E12" s="19"/>
      <c r="F12" s="19"/>
      <c r="G12" s="6"/>
      <c r="H12" s="7"/>
      <c r="I12" s="7"/>
      <c r="J12" s="7"/>
      <c r="K12" s="7"/>
      <c r="L12" s="8"/>
    </row>
    <row r="13" ht="13.65" customHeight="1">
      <c r="A13" s="5"/>
      <c r="B13" s="6"/>
      <c r="C13" s="17"/>
      <c r="D13" t="s" s="20">
        <v>8</v>
      </c>
      <c r="E13" s="21"/>
      <c r="F13" s="22"/>
      <c r="G13" s="6"/>
      <c r="H13" s="7"/>
      <c r="I13" s="7"/>
      <c r="J13" s="7"/>
      <c r="K13" s="7"/>
      <c r="L13" s="8"/>
    </row>
    <row r="14" ht="13.65" customHeight="1">
      <c r="A14" s="5"/>
      <c r="B14" s="6"/>
      <c r="C14" s="17"/>
      <c r="D14" s="21"/>
      <c r="E14" s="23"/>
      <c r="F14" s="23"/>
      <c r="G14" s="6"/>
      <c r="H14" s="7"/>
      <c r="I14" s="7"/>
      <c r="J14" s="7"/>
      <c r="K14" s="7"/>
      <c r="L14" s="8"/>
    </row>
    <row r="15" ht="13.65" customHeight="1">
      <c r="A15" s="5"/>
      <c r="B15" s="6"/>
      <c r="C15" t="s" s="11">
        <v>9</v>
      </c>
      <c r="D15" s="24">
        <v>0.1</v>
      </c>
      <c r="E15" s="15"/>
      <c r="F15" s="15"/>
      <c r="G15" s="6"/>
      <c r="H15" s="7"/>
      <c r="I15" s="7"/>
      <c r="J15" s="7"/>
      <c r="K15" s="7"/>
      <c r="L15" s="8"/>
    </row>
    <row r="16" ht="13.65" customHeight="1">
      <c r="A16" s="5"/>
      <c r="B16" s="6"/>
      <c r="C16" s="7"/>
      <c r="D16" s="25"/>
      <c r="E16" s="15"/>
      <c r="F16" s="15"/>
      <c r="G16" s="6"/>
      <c r="H16" s="7"/>
      <c r="I16" s="7"/>
      <c r="J16" s="7"/>
      <c r="K16" s="7"/>
      <c r="L16" s="8"/>
    </row>
    <row r="17" ht="13.65" customHeight="1">
      <c r="A17" s="5"/>
      <c r="B17" s="6"/>
      <c r="C17" s="17"/>
      <c r="D17" s="21"/>
      <c r="E17" s="23"/>
      <c r="F17" s="23"/>
      <c r="G17" s="6"/>
      <c r="H17" s="7"/>
      <c r="I17" s="7"/>
      <c r="J17" s="7"/>
      <c r="K17" s="7"/>
      <c r="L17" s="8"/>
    </row>
    <row r="18" ht="13.65" customHeight="1">
      <c r="A18" s="5"/>
      <c r="B18" s="6"/>
      <c r="C18" t="s" s="11">
        <v>10</v>
      </c>
      <c r="D18" s="13">
        <v>23</v>
      </c>
      <c r="E18" s="26"/>
      <c r="F18" s="26"/>
      <c r="G18" s="6"/>
      <c r="H18" s="7"/>
      <c r="I18" s="7"/>
      <c r="J18" s="7"/>
      <c r="K18" s="7"/>
      <c r="L18" s="8"/>
    </row>
    <row r="19" ht="13.65" customHeight="1">
      <c r="A19" s="5"/>
      <c r="B19" s="6"/>
      <c r="C19" s="17"/>
      <c r="D19" s="21"/>
      <c r="E19" s="23"/>
      <c r="F19" s="23"/>
      <c r="G19" s="6"/>
      <c r="H19" s="7"/>
      <c r="I19" s="7"/>
      <c r="J19" s="7"/>
      <c r="K19" s="7"/>
      <c r="L19" s="8"/>
    </row>
    <row r="20" ht="13.65" customHeight="1">
      <c r="A20" s="5"/>
      <c r="B20" s="6"/>
      <c r="C20" s="17"/>
      <c r="D20" s="21"/>
      <c r="E20" s="23"/>
      <c r="F20" s="23"/>
      <c r="G20" s="6"/>
      <c r="H20" s="7"/>
      <c r="I20" s="7"/>
      <c r="J20" s="7"/>
      <c r="K20" s="7"/>
      <c r="L20" s="8"/>
    </row>
    <row r="21" ht="13.65" customHeight="1">
      <c r="A21" s="5"/>
      <c r="B21" s="6"/>
      <c r="C21" s="17"/>
      <c r="D21" s="14"/>
      <c r="E21" s="27"/>
      <c r="F21" s="23"/>
      <c r="G21" s="7"/>
      <c r="H21" s="7"/>
      <c r="I21" s="7"/>
      <c r="J21" s="7"/>
      <c r="K21" s="7"/>
      <c r="L21" s="8"/>
    </row>
    <row r="22" ht="13.65" customHeight="1">
      <c r="A22" s="5"/>
      <c r="B22" s="6"/>
      <c r="C22" t="s" s="11">
        <v>11</v>
      </c>
      <c r="D22" s="27">
        <f>$D$7*(1+D$15)^5</f>
        <v>9.904636500000001</v>
      </c>
      <c r="E22" s="27"/>
      <c r="F22" s="27"/>
      <c r="G22" s="7"/>
      <c r="H22" t="s" s="28">
        <v>12</v>
      </c>
      <c r="I22" t="s" s="28">
        <v>13</v>
      </c>
      <c r="J22" t="s" s="28">
        <v>14</v>
      </c>
      <c r="K22" t="s" s="28">
        <v>15</v>
      </c>
      <c r="L22" t="s" s="29">
        <v>16</v>
      </c>
    </row>
    <row r="23" ht="13.65" customHeight="1">
      <c r="A23" s="5"/>
      <c r="B23" s="6"/>
      <c r="C23" t="s" s="11">
        <v>17</v>
      </c>
      <c r="D23" s="14">
        <f>D22*D18</f>
        <v>227.8066395</v>
      </c>
      <c r="E23" s="23"/>
      <c r="F23" s="23"/>
      <c r="G23" s="7"/>
      <c r="H23" s="30">
        <f>D7*(1+D15)</f>
        <v>6.765</v>
      </c>
      <c r="I23" s="31">
        <f>H23*(1+$D$15)</f>
        <v>7.4415</v>
      </c>
      <c r="J23" s="31">
        <f>I23*(1+$D$15)</f>
        <v>8.185650000000001</v>
      </c>
      <c r="K23" s="31">
        <f>J23*(1+$D$15)</f>
        <v>9.004215</v>
      </c>
      <c r="L23" s="32">
        <f>K23*(1+$D$15)</f>
        <v>9.904636500000001</v>
      </c>
    </row>
    <row r="24" ht="13.65" customHeight="1">
      <c r="A24" s="5"/>
      <c r="B24" s="7"/>
      <c r="C24" s="33"/>
      <c r="D24" s="34"/>
      <c r="E24" s="25"/>
      <c r="F24" s="25"/>
      <c r="G24" s="7"/>
      <c r="H24" s="7"/>
      <c r="I24" s="7"/>
      <c r="J24" s="7"/>
      <c r="K24" s="7"/>
      <c r="L24" s="8"/>
    </row>
    <row r="25" ht="16.6" customHeight="1">
      <c r="A25" s="5"/>
      <c r="B25" s="7"/>
      <c r="C25" t="s" s="35">
        <v>18</v>
      </c>
      <c r="D25" s="36">
        <f>D23/(1+$D$9)^5</f>
        <v>129.263605163305</v>
      </c>
      <c r="E25" s="37"/>
      <c r="F25" s="37"/>
      <c r="G25" s="7"/>
      <c r="H25" s="7"/>
      <c r="I25" s="7"/>
      <c r="J25" s="7"/>
      <c r="K25" s="7"/>
      <c r="L25" s="8"/>
    </row>
    <row r="26" ht="8" customHeight="1">
      <c r="A26" s="5"/>
      <c r="B26" s="7"/>
      <c r="C26" s="33"/>
      <c r="D26" s="38"/>
      <c r="E26" s="25"/>
      <c r="F26" s="25"/>
      <c r="G26" s="7"/>
      <c r="H26" s="7"/>
      <c r="I26" s="7"/>
      <c r="J26" s="7"/>
      <c r="K26" s="7"/>
      <c r="L26" s="8"/>
    </row>
    <row r="27" ht="13.65" customHeight="1">
      <c r="A27" s="39"/>
      <c r="B27" s="40"/>
      <c r="C27" t="s" s="41">
        <v>19</v>
      </c>
      <c r="D27" t="s" s="42">
        <f>IF(-($D$6/D25-1)&lt;0,"NA",-($D$6/D25-1))</f>
        <v>20</v>
      </c>
      <c r="E27" s="43"/>
      <c r="F27" s="43"/>
      <c r="G27" s="40"/>
      <c r="H27" s="40"/>
      <c r="I27" s="40"/>
      <c r="J27" s="40"/>
      <c r="K27" s="40"/>
      <c r="L27" s="4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